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12_kitami-city\in\ActData\110001197\Current\FormEtc\"/>
    </mc:Choice>
  </mc:AlternateContent>
  <xr:revisionPtr revIDLastSave="0" documentId="8_{AC90E4FF-EC4A-4F1F-8DB3-D20BA1C8899E}" xr6:coauthVersionLast="47" xr6:coauthVersionMax="47" xr10:uidLastSave="{00000000-0000-0000-0000-000000000000}"/>
  <bookViews>
    <workbookView xWindow="-120" yWindow="-120" windowWidth="29040" windowHeight="15720" xr2:uid="{FB71DC5A-51E6-46B9-9A1C-E527CA6E759B}"/>
  </bookViews>
  <sheets>
    <sheet name="北見～留辺蘂評価表（P.1）" sheetId="1" r:id="rId1"/>
    <sheet name="北見～留辺蘂評価表（P.2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" l="1"/>
  <c r="D3" i="4"/>
  <c r="N4" i="4"/>
  <c r="G14" i="1"/>
  <c r="G19" i="1" s="1"/>
  <c r="F19" i="1" l="1"/>
  <c r="D19" i="1"/>
  <c r="G24" i="1"/>
  <c r="F14" i="1"/>
  <c r="D14" i="1"/>
  <c r="G29" i="1" l="1"/>
  <c r="F24" i="1"/>
  <c r="D24" i="1"/>
  <c r="F29" i="1" l="1"/>
  <c r="G34" i="1"/>
  <c r="D29" i="1"/>
  <c r="F34" i="1" l="1"/>
  <c r="D34" i="1"/>
  <c r="G39" i="1"/>
  <c r="G14" i="4" l="1"/>
  <c r="F39" i="1"/>
  <c r="D39" i="1"/>
  <c r="D14" i="4" l="1"/>
  <c r="G19" i="4"/>
  <c r="F14" i="4"/>
  <c r="D19" i="4" l="1"/>
  <c r="G24" i="4"/>
  <c r="F19" i="4"/>
  <c r="D24" i="4" l="1"/>
  <c r="G29" i="4"/>
  <c r="F24" i="4"/>
  <c r="F29" i="4" l="1"/>
  <c r="G34" i="4"/>
  <c r="D29" i="4"/>
  <c r="G39" i="4" l="1"/>
  <c r="F34" i="4"/>
  <c r="D34" i="4"/>
  <c r="D39" i="4" l="1"/>
  <c r="F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KIN09032</author>
  </authors>
  <commentList>
    <comment ref="D3" authorId="0" shapeId="0" xr:uid="{FB67B843-E0A4-4D54-88EA-7E9793C4F895}">
      <text>
        <r>
          <rPr>
            <sz val="9"/>
            <color indexed="81"/>
            <rFont val="ＭＳ Ｐゴシック"/>
            <family val="3"/>
            <charset val="128"/>
          </rPr>
          <t>ドロップダウンリストで北見～留辺蘂を選択できます。</t>
        </r>
      </text>
    </comment>
    <comment ref="K3" authorId="0" shapeId="0" xr:uid="{C3F51948-2283-4939-A93D-6E02B2658695}">
      <text>
        <r>
          <rPr>
            <sz val="9"/>
            <color indexed="81"/>
            <rFont val="ＭＳ Ｐゴシック"/>
            <family val="3"/>
            <charset val="128"/>
          </rPr>
          <t>ドロップダウンリストでＡ～Ｅを選択できます。</t>
        </r>
      </text>
    </comment>
  </commentList>
</comments>
</file>

<file path=xl/sharedStrings.xml><?xml version="1.0" encoding="utf-8"?>
<sst xmlns="http://schemas.openxmlformats.org/spreadsheetml/2006/main" count="92" uniqueCount="22">
  <si>
    <t>○４まちづくり協議会・公募委員の評価表</t>
    <rPh sb="7" eb="10">
      <t>キョウギカイ</t>
    </rPh>
    <rPh sb="11" eb="13">
      <t>コウボ</t>
    </rPh>
    <rPh sb="13" eb="15">
      <t>イイン</t>
    </rPh>
    <rPh sb="16" eb="18">
      <t>ヒョウカ</t>
    </rPh>
    <rPh sb="18" eb="19">
      <t>ヒョウ</t>
    </rPh>
    <phoneticPr fontId="1"/>
  </si>
  <si>
    <t>【自治区】</t>
    <rPh sb="1" eb="4">
      <t>ジチク</t>
    </rPh>
    <phoneticPr fontId="1"/>
  </si>
  <si>
    <t>北見</t>
  </si>
  <si>
    <t>【選考委員】</t>
    <rPh sb="1" eb="3">
      <t>センコウ</t>
    </rPh>
    <rPh sb="3" eb="5">
      <t>イイン</t>
    </rPh>
    <phoneticPr fontId="1"/>
  </si>
  <si>
    <t>項目</t>
    <rPh sb="0" eb="2">
      <t>コウモク</t>
    </rPh>
    <phoneticPr fontId="1"/>
  </si>
  <si>
    <t>まちづくり（協議会）への参加意欲・熱意は感じられるか。</t>
    <rPh sb="6" eb="9">
      <t>キョウギカイ</t>
    </rPh>
    <rPh sb="12" eb="14">
      <t>サンカ</t>
    </rPh>
    <rPh sb="14" eb="16">
      <t>イヨク</t>
    </rPh>
    <rPh sb="17" eb="19">
      <t>ネツイ</t>
    </rPh>
    <rPh sb="20" eb="21">
      <t>カン</t>
    </rPh>
    <phoneticPr fontId="1"/>
  </si>
  <si>
    <t>レポートの論点整理はなされているか。</t>
    <rPh sb="5" eb="7">
      <t>ロンテン</t>
    </rPh>
    <rPh sb="7" eb="9">
      <t>セイリ</t>
    </rPh>
    <phoneticPr fontId="1"/>
  </si>
  <si>
    <t>社会情勢や北見市の状況について理解しているか。</t>
    <rPh sb="0" eb="2">
      <t>シャカイ</t>
    </rPh>
    <rPh sb="2" eb="4">
      <t>ジョウセイ</t>
    </rPh>
    <rPh sb="5" eb="8">
      <t>キタミシ</t>
    </rPh>
    <rPh sb="9" eb="11">
      <t>ジョウキョウ</t>
    </rPh>
    <rPh sb="15" eb="17">
      <t>リカイ</t>
    </rPh>
    <phoneticPr fontId="1"/>
  </si>
  <si>
    <t>内容が明確・具体的か。</t>
    <rPh sb="0" eb="2">
      <t>ナイヨウ</t>
    </rPh>
    <rPh sb="3" eb="5">
      <t>メイカク</t>
    </rPh>
    <rPh sb="6" eb="9">
      <t>グタイテキ</t>
    </rPh>
    <phoneticPr fontId="1"/>
  </si>
  <si>
    <t>評価合計</t>
    <rPh sb="0" eb="2">
      <t>ヒョウカ</t>
    </rPh>
    <rPh sb="2" eb="4">
      <t>ゴウケイ</t>
    </rPh>
    <phoneticPr fontId="1"/>
  </si>
  <si>
    <t>】</t>
    <phoneticPr fontId="1"/>
  </si>
  <si>
    <t>【応募者整理№：</t>
    <rPh sb="1" eb="4">
      <t>オウボシャ</t>
    </rPh>
    <rPh sb="4" eb="6">
      <t>セイリ</t>
    </rPh>
    <phoneticPr fontId="1"/>
  </si>
  <si>
    <t>項目１</t>
    <rPh sb="0" eb="2">
      <t>コウモク</t>
    </rPh>
    <phoneticPr fontId="1"/>
  </si>
  <si>
    <t>項目２</t>
    <rPh sb="0" eb="2">
      <t>コウモク</t>
    </rPh>
    <phoneticPr fontId="1"/>
  </si>
  <si>
    <t>項目３</t>
    <rPh sb="0" eb="2">
      <t>コウモク</t>
    </rPh>
    <phoneticPr fontId="1"/>
  </si>
  <si>
    <t>項目４</t>
    <rPh sb="0" eb="2">
      <t>コウモク</t>
    </rPh>
    <phoneticPr fontId="1"/>
  </si>
  <si>
    <t>項目５</t>
    <rPh sb="0" eb="2">
      <t>コウモク</t>
    </rPh>
    <phoneticPr fontId="1"/>
  </si>
  <si>
    <t>人）</t>
    <rPh sb="0" eb="1">
      <t>ニン</t>
    </rPh>
    <phoneticPr fontId="1"/>
  </si>
  <si>
    <t>（応募者数：</t>
    <rPh sb="1" eb="4">
      <t>オウボシャ</t>
    </rPh>
    <rPh sb="4" eb="5">
      <t>スウ</t>
    </rPh>
    <phoneticPr fontId="1"/>
  </si>
  <si>
    <t>Ａ</t>
  </si>
  <si>
    <t>項目１～４以外。経歴・動機等への評価。</t>
    <rPh sb="0" eb="2">
      <t>コウモク</t>
    </rPh>
    <rPh sb="5" eb="7">
      <t>イガイ</t>
    </rPh>
    <rPh sb="8" eb="10">
      <t>ケイレキ</t>
    </rPh>
    <rPh sb="11" eb="14">
      <t>ドウキトウ</t>
    </rPh>
    <rPh sb="16" eb="18">
      <t>ヒョウカ</t>
    </rPh>
    <phoneticPr fontId="1"/>
  </si>
  <si>
    <t>評価
（1～４）</t>
    <rPh sb="0" eb="2">
      <t>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</si>
</sst>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4</xdr:row>
      <xdr:rowOff>161925</xdr:rowOff>
    </xdr:from>
    <xdr:to>
      <xdr:col>12</xdr:col>
      <xdr:colOff>209550</xdr:colOff>
      <xdr:row>11</xdr:row>
      <xdr:rowOff>152400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4A66EAE-9BE1-9274-4520-3D9F48AE0C74}"/>
            </a:ext>
          </a:extLst>
        </xdr:cNvPr>
        <xdr:cNvSpPr/>
      </xdr:nvSpPr>
      <xdr:spPr>
        <a:xfrm>
          <a:off x="466724" y="1114425"/>
          <a:ext cx="4886326" cy="1619250"/>
        </a:xfrm>
        <a:prstGeom prst="roundRect">
          <a:avLst>
            <a:gd name="adj" fmla="val 9260"/>
          </a:avLst>
        </a:prstGeom>
        <a:noFill/>
        <a:ln w="12700"/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314325</xdr:colOff>
      <xdr:row>4</xdr:row>
      <xdr:rowOff>0</xdr:rowOff>
    </xdr:from>
    <xdr:to>
      <xdr:col>4</xdr:col>
      <xdr:colOff>38100</xdr:colOff>
      <xdr:row>4</xdr:row>
      <xdr:rowOff>314325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F859931-B7C2-4AB2-1990-3DBC1432C314}"/>
            </a:ext>
          </a:extLst>
        </xdr:cNvPr>
        <xdr:cNvSpPr/>
      </xdr:nvSpPr>
      <xdr:spPr>
        <a:xfrm>
          <a:off x="314325" y="952500"/>
          <a:ext cx="1438275" cy="314325"/>
        </a:xfrm>
        <a:prstGeom prst="roundRect">
          <a:avLst/>
        </a:prstGeom>
        <a:solidFill>
          <a:schemeClr val="bg1"/>
        </a:solidFill>
        <a:ln w="1270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評価項目と基準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4</xdr:row>
      <xdr:rowOff>161925</xdr:rowOff>
    </xdr:from>
    <xdr:to>
      <xdr:col>12</xdr:col>
      <xdr:colOff>209550</xdr:colOff>
      <xdr:row>11</xdr:row>
      <xdr:rowOff>152400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A9C3BD4-0BBD-2E6B-34A4-D7E3812B1CC2}"/>
            </a:ext>
          </a:extLst>
        </xdr:cNvPr>
        <xdr:cNvSpPr/>
      </xdr:nvSpPr>
      <xdr:spPr>
        <a:xfrm>
          <a:off x="476249" y="1181100"/>
          <a:ext cx="4991101" cy="1619250"/>
        </a:xfrm>
        <a:prstGeom prst="roundRect">
          <a:avLst>
            <a:gd name="adj" fmla="val 9260"/>
          </a:avLst>
        </a:prstGeom>
        <a:noFill/>
        <a:ln w="1270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314325</xdr:colOff>
      <xdr:row>4</xdr:row>
      <xdr:rowOff>0</xdr:rowOff>
    </xdr:from>
    <xdr:to>
      <xdr:col>4</xdr:col>
      <xdr:colOff>38100</xdr:colOff>
      <xdr:row>4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306DD1B-AE1C-E68E-366C-46D12B58B224}"/>
            </a:ext>
          </a:extLst>
        </xdr:cNvPr>
        <xdr:cNvSpPr/>
      </xdr:nvSpPr>
      <xdr:spPr>
        <a:xfrm>
          <a:off x="314325" y="1019175"/>
          <a:ext cx="1476375" cy="314325"/>
        </a:xfrm>
        <a:prstGeom prst="roundRect">
          <a:avLst/>
        </a:prstGeom>
        <a:solidFill>
          <a:schemeClr val="bg1"/>
        </a:solidFill>
        <a:ln w="1270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評価項目と基準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491D-01E5-48F4-9C9D-7195F509F3E2}">
  <dimension ref="A1:O42"/>
  <sheetViews>
    <sheetView tabSelected="1" view="pageBreakPreview" zoomScaleNormal="100" zoomScaleSheetLayoutView="100" workbookViewId="0"/>
  </sheetViews>
  <sheetFormatPr defaultColWidth="5.75" defaultRowHeight="18.75" customHeight="1" x14ac:dyDescent="0.15"/>
  <cols>
    <col min="1" max="12" width="5.75" style="8"/>
    <col min="13" max="13" width="5.75" style="9"/>
    <col min="14" max="16384" width="5.75" style="8"/>
  </cols>
  <sheetData>
    <row r="1" spans="1:15" ht="18.75" customHeight="1" x14ac:dyDescent="0.15">
      <c r="A1" s="8" t="s">
        <v>0</v>
      </c>
    </row>
    <row r="3" spans="1:15" ht="24" x14ac:dyDescent="0.15">
      <c r="A3" s="8" t="s">
        <v>1</v>
      </c>
      <c r="D3" s="25" t="s">
        <v>2</v>
      </c>
      <c r="E3" s="25"/>
      <c r="H3" s="8" t="s">
        <v>3</v>
      </c>
      <c r="K3" s="10" t="s">
        <v>19</v>
      </c>
    </row>
    <row r="4" spans="1:15" ht="18.75" customHeight="1" x14ac:dyDescent="0.15">
      <c r="M4" s="11" t="s">
        <v>18</v>
      </c>
      <c r="N4" s="8">
        <v>3</v>
      </c>
      <c r="O4" s="8" t="s">
        <v>17</v>
      </c>
    </row>
    <row r="5" spans="1:15" ht="25.5" customHeight="1" x14ac:dyDescent="0.15">
      <c r="B5" s="12"/>
      <c r="C5" s="12"/>
    </row>
    <row r="6" spans="1:15" ht="9" customHeight="1" x14ac:dyDescent="0.15">
      <c r="B6" s="13"/>
      <c r="D6" s="12"/>
    </row>
    <row r="7" spans="1:15" ht="18.75" customHeight="1" x14ac:dyDescent="0.15">
      <c r="B7" s="24" t="s">
        <v>12</v>
      </c>
      <c r="C7" s="24"/>
      <c r="D7" s="12" t="s">
        <v>5</v>
      </c>
    </row>
    <row r="8" spans="1:15" ht="18.75" customHeight="1" x14ac:dyDescent="0.15">
      <c r="B8" s="24" t="s">
        <v>13</v>
      </c>
      <c r="C8" s="24"/>
      <c r="D8" s="12" t="s">
        <v>6</v>
      </c>
    </row>
    <row r="9" spans="1:15" ht="18.75" customHeight="1" x14ac:dyDescent="0.15">
      <c r="B9" s="24" t="s">
        <v>14</v>
      </c>
      <c r="C9" s="24"/>
      <c r="D9" s="12" t="s">
        <v>7</v>
      </c>
    </row>
    <row r="10" spans="1:15" ht="18.75" customHeight="1" x14ac:dyDescent="0.15">
      <c r="B10" s="24" t="s">
        <v>15</v>
      </c>
      <c r="C10" s="24"/>
      <c r="D10" s="12" t="s">
        <v>8</v>
      </c>
    </row>
    <row r="11" spans="1:15" ht="18.75" customHeight="1" x14ac:dyDescent="0.15">
      <c r="B11" s="24" t="s">
        <v>16</v>
      </c>
      <c r="C11" s="24"/>
      <c r="D11" s="12" t="s">
        <v>20</v>
      </c>
    </row>
    <row r="14" spans="1:15" ht="18.75" customHeight="1" x14ac:dyDescent="0.15">
      <c r="A14" s="8" t="s">
        <v>11</v>
      </c>
      <c r="D14" s="23" t="str">
        <f>(IF(G14="","",D$3))</f>
        <v>北見</v>
      </c>
      <c r="E14" s="23"/>
      <c r="F14" s="14" t="str">
        <f>IF(G14="","","―")</f>
        <v>―</v>
      </c>
      <c r="G14" s="14">
        <f>MIN(1,N$4)</f>
        <v>1</v>
      </c>
      <c r="H14" s="8" t="s">
        <v>10</v>
      </c>
    </row>
    <row r="15" spans="1:15" ht="18.75" customHeight="1" x14ac:dyDescent="0.15">
      <c r="A15" s="21" t="s">
        <v>4</v>
      </c>
      <c r="B15" s="21"/>
      <c r="C15" s="19">
        <v>1</v>
      </c>
      <c r="D15" s="20"/>
      <c r="E15" s="19">
        <v>2</v>
      </c>
      <c r="F15" s="20"/>
      <c r="G15" s="19">
        <v>3</v>
      </c>
      <c r="H15" s="20"/>
      <c r="I15" s="19">
        <v>4</v>
      </c>
      <c r="J15" s="20"/>
      <c r="K15" s="19">
        <v>5</v>
      </c>
      <c r="L15" s="20"/>
      <c r="N15" s="19" t="s">
        <v>9</v>
      </c>
      <c r="O15" s="20"/>
    </row>
    <row r="16" spans="1:15" ht="18.75" customHeight="1" x14ac:dyDescent="0.15">
      <c r="A16" s="22" t="s">
        <v>21</v>
      </c>
      <c r="B16" s="21"/>
      <c r="C16" s="15"/>
      <c r="D16" s="16"/>
      <c r="E16" s="15"/>
      <c r="F16" s="16"/>
      <c r="G16" s="15"/>
      <c r="H16" s="16"/>
      <c r="I16" s="15"/>
      <c r="J16" s="16"/>
      <c r="K16" s="15"/>
      <c r="L16" s="16"/>
      <c r="N16" s="15"/>
      <c r="O16" s="16"/>
    </row>
    <row r="17" spans="1:15" ht="18.75" customHeight="1" x14ac:dyDescent="0.15">
      <c r="A17" s="21"/>
      <c r="B17" s="21"/>
      <c r="C17" s="17"/>
      <c r="D17" s="18"/>
      <c r="E17" s="17"/>
      <c r="F17" s="18"/>
      <c r="G17" s="17"/>
      <c r="H17" s="18"/>
      <c r="I17" s="17"/>
      <c r="J17" s="18"/>
      <c r="K17" s="17"/>
      <c r="L17" s="18"/>
      <c r="N17" s="17"/>
      <c r="O17" s="18"/>
    </row>
    <row r="19" spans="1:15" ht="18.75" customHeight="1" x14ac:dyDescent="0.15">
      <c r="A19" s="8" t="s">
        <v>11</v>
      </c>
      <c r="D19" s="23" t="str">
        <f>(IF(G19="","",D$3))</f>
        <v>北見</v>
      </c>
      <c r="E19" s="23"/>
      <c r="F19" s="14" t="str">
        <f>IF(G19="","","―")</f>
        <v>―</v>
      </c>
      <c r="G19" s="14">
        <f>IF(OR(G14="",MIN(2,N$4)=G14),"",MIN(2,N$4))</f>
        <v>2</v>
      </c>
      <c r="H19" s="8" t="s">
        <v>10</v>
      </c>
    </row>
    <row r="20" spans="1:15" ht="18.75" customHeight="1" x14ac:dyDescent="0.15">
      <c r="A20" s="21" t="s">
        <v>4</v>
      </c>
      <c r="B20" s="21"/>
      <c r="C20" s="19">
        <v>1</v>
      </c>
      <c r="D20" s="20"/>
      <c r="E20" s="19">
        <v>2</v>
      </c>
      <c r="F20" s="20"/>
      <c r="G20" s="19">
        <v>3</v>
      </c>
      <c r="H20" s="20"/>
      <c r="I20" s="19">
        <v>4</v>
      </c>
      <c r="J20" s="20"/>
      <c r="K20" s="19">
        <v>5</v>
      </c>
      <c r="L20" s="20"/>
      <c r="N20" s="19" t="s">
        <v>9</v>
      </c>
      <c r="O20" s="20"/>
    </row>
    <row r="21" spans="1:15" ht="18.75" customHeight="1" x14ac:dyDescent="0.15">
      <c r="A21" s="22" t="s">
        <v>21</v>
      </c>
      <c r="B21" s="21"/>
      <c r="C21" s="15"/>
      <c r="D21" s="16"/>
      <c r="E21" s="15"/>
      <c r="F21" s="16"/>
      <c r="G21" s="15"/>
      <c r="H21" s="16"/>
      <c r="I21" s="15"/>
      <c r="J21" s="16"/>
      <c r="K21" s="15"/>
      <c r="L21" s="16"/>
      <c r="N21" s="15"/>
      <c r="O21" s="16"/>
    </row>
    <row r="22" spans="1:15" ht="18.75" customHeight="1" x14ac:dyDescent="0.15">
      <c r="A22" s="21"/>
      <c r="B22" s="21"/>
      <c r="C22" s="17"/>
      <c r="D22" s="18"/>
      <c r="E22" s="17"/>
      <c r="F22" s="18"/>
      <c r="G22" s="17"/>
      <c r="H22" s="18"/>
      <c r="I22" s="17"/>
      <c r="J22" s="18"/>
      <c r="K22" s="17"/>
      <c r="L22" s="18"/>
      <c r="N22" s="17"/>
      <c r="O22" s="18"/>
    </row>
    <row r="24" spans="1:15" ht="18.75" customHeight="1" x14ac:dyDescent="0.15">
      <c r="A24" s="8" t="s">
        <v>11</v>
      </c>
      <c r="D24" s="23" t="str">
        <f>(IF(G24="","",D$3))</f>
        <v>北見</v>
      </c>
      <c r="E24" s="23"/>
      <c r="F24" s="14" t="str">
        <f>IF(G24="","","―")</f>
        <v>―</v>
      </c>
      <c r="G24" s="14">
        <f>IF(OR(G19="",MIN(3,N$4)=G19),"",MIN(3,N$4))</f>
        <v>3</v>
      </c>
      <c r="H24" s="8" t="s">
        <v>10</v>
      </c>
    </row>
    <row r="25" spans="1:15" ht="18.75" customHeight="1" x14ac:dyDescent="0.15">
      <c r="A25" s="21" t="s">
        <v>4</v>
      </c>
      <c r="B25" s="21"/>
      <c r="C25" s="19">
        <v>1</v>
      </c>
      <c r="D25" s="20"/>
      <c r="E25" s="19">
        <v>2</v>
      </c>
      <c r="F25" s="20"/>
      <c r="G25" s="19">
        <v>3</v>
      </c>
      <c r="H25" s="20"/>
      <c r="I25" s="19">
        <v>4</v>
      </c>
      <c r="J25" s="20"/>
      <c r="K25" s="19">
        <v>5</v>
      </c>
      <c r="L25" s="20"/>
      <c r="N25" s="19" t="s">
        <v>9</v>
      </c>
      <c r="O25" s="20"/>
    </row>
    <row r="26" spans="1:15" ht="18.75" customHeight="1" x14ac:dyDescent="0.15">
      <c r="A26" s="22" t="s">
        <v>21</v>
      </c>
      <c r="B26" s="21"/>
      <c r="C26" s="15"/>
      <c r="D26" s="16"/>
      <c r="E26" s="15"/>
      <c r="F26" s="16"/>
      <c r="G26" s="15"/>
      <c r="H26" s="16"/>
      <c r="I26" s="15"/>
      <c r="J26" s="16"/>
      <c r="K26" s="15"/>
      <c r="L26" s="16"/>
      <c r="N26" s="15"/>
      <c r="O26" s="16"/>
    </row>
    <row r="27" spans="1:15" ht="18.75" customHeight="1" x14ac:dyDescent="0.15">
      <c r="A27" s="21"/>
      <c r="B27" s="21"/>
      <c r="C27" s="17"/>
      <c r="D27" s="18"/>
      <c r="E27" s="17"/>
      <c r="F27" s="18"/>
      <c r="G27" s="17"/>
      <c r="H27" s="18"/>
      <c r="I27" s="17"/>
      <c r="J27" s="18"/>
      <c r="K27" s="17"/>
      <c r="L27" s="18"/>
      <c r="N27" s="17"/>
      <c r="O27" s="18"/>
    </row>
    <row r="29" spans="1:15" ht="18.75" customHeight="1" x14ac:dyDescent="0.15">
      <c r="A29" s="8" t="s">
        <v>11</v>
      </c>
      <c r="D29" s="23" t="str">
        <f>(IF(G29="","",D$3))</f>
        <v/>
      </c>
      <c r="E29" s="23"/>
      <c r="F29" s="14" t="str">
        <f>IF(G29="","","―")</f>
        <v/>
      </c>
      <c r="G29" s="14" t="str">
        <f>IF(OR(G24="",MIN(4,N$4)=G24),"",MIN(4,N$4))</f>
        <v/>
      </c>
      <c r="H29" s="8" t="s">
        <v>10</v>
      </c>
    </row>
    <row r="30" spans="1:15" ht="18.75" customHeight="1" x14ac:dyDescent="0.15">
      <c r="A30" s="21" t="s">
        <v>4</v>
      </c>
      <c r="B30" s="21"/>
      <c r="C30" s="19">
        <v>1</v>
      </c>
      <c r="D30" s="20"/>
      <c r="E30" s="19">
        <v>2</v>
      </c>
      <c r="F30" s="20"/>
      <c r="G30" s="19">
        <v>3</v>
      </c>
      <c r="H30" s="20"/>
      <c r="I30" s="19">
        <v>4</v>
      </c>
      <c r="J30" s="20"/>
      <c r="K30" s="19">
        <v>5</v>
      </c>
      <c r="L30" s="20"/>
      <c r="N30" s="19" t="s">
        <v>9</v>
      </c>
      <c r="O30" s="20"/>
    </row>
    <row r="31" spans="1:15" ht="18.75" customHeight="1" x14ac:dyDescent="0.15">
      <c r="A31" s="22" t="s">
        <v>21</v>
      </c>
      <c r="B31" s="21"/>
      <c r="C31" s="15"/>
      <c r="D31" s="16"/>
      <c r="E31" s="15"/>
      <c r="F31" s="16"/>
      <c r="G31" s="15"/>
      <c r="H31" s="16"/>
      <c r="I31" s="15"/>
      <c r="J31" s="16"/>
      <c r="K31" s="15"/>
      <c r="L31" s="16"/>
      <c r="N31" s="15"/>
      <c r="O31" s="16"/>
    </row>
    <row r="32" spans="1:15" ht="18.75" customHeight="1" x14ac:dyDescent="0.15">
      <c r="A32" s="21"/>
      <c r="B32" s="21"/>
      <c r="C32" s="17"/>
      <c r="D32" s="18"/>
      <c r="E32" s="17"/>
      <c r="F32" s="18"/>
      <c r="G32" s="17"/>
      <c r="H32" s="18"/>
      <c r="I32" s="17"/>
      <c r="J32" s="18"/>
      <c r="K32" s="17"/>
      <c r="L32" s="18"/>
      <c r="N32" s="17"/>
      <c r="O32" s="18"/>
    </row>
    <row r="34" spans="1:15" ht="18.75" customHeight="1" x14ac:dyDescent="0.15">
      <c r="A34" s="8" t="s">
        <v>11</v>
      </c>
      <c r="D34" s="23" t="str">
        <f>(IF(G34="","",D$3))</f>
        <v/>
      </c>
      <c r="E34" s="23"/>
      <c r="F34" s="14" t="str">
        <f>IF(G34="","","―")</f>
        <v/>
      </c>
      <c r="G34" s="14" t="str">
        <f>IF(OR(G29="",MIN(5,N$4)=G29),"",MIN(5,N$4))</f>
        <v/>
      </c>
      <c r="H34" s="8" t="s">
        <v>10</v>
      </c>
    </row>
    <row r="35" spans="1:15" ht="18.75" customHeight="1" x14ac:dyDescent="0.15">
      <c r="A35" s="21" t="s">
        <v>4</v>
      </c>
      <c r="B35" s="21"/>
      <c r="C35" s="19">
        <v>1</v>
      </c>
      <c r="D35" s="20"/>
      <c r="E35" s="19">
        <v>2</v>
      </c>
      <c r="F35" s="20"/>
      <c r="G35" s="19">
        <v>3</v>
      </c>
      <c r="H35" s="20"/>
      <c r="I35" s="19">
        <v>4</v>
      </c>
      <c r="J35" s="20"/>
      <c r="K35" s="19">
        <v>5</v>
      </c>
      <c r="L35" s="20"/>
      <c r="N35" s="19" t="s">
        <v>9</v>
      </c>
      <c r="O35" s="20"/>
    </row>
    <row r="36" spans="1:15" ht="18.75" customHeight="1" x14ac:dyDescent="0.15">
      <c r="A36" s="22" t="s">
        <v>21</v>
      </c>
      <c r="B36" s="21"/>
      <c r="C36" s="15"/>
      <c r="D36" s="16"/>
      <c r="E36" s="15"/>
      <c r="F36" s="16"/>
      <c r="G36" s="15"/>
      <c r="H36" s="16"/>
      <c r="I36" s="15"/>
      <c r="J36" s="16"/>
      <c r="K36" s="15"/>
      <c r="L36" s="16"/>
      <c r="N36" s="15"/>
      <c r="O36" s="16"/>
    </row>
    <row r="37" spans="1:15" ht="18.75" customHeight="1" x14ac:dyDescent="0.15">
      <c r="A37" s="21"/>
      <c r="B37" s="21"/>
      <c r="C37" s="17"/>
      <c r="D37" s="18"/>
      <c r="E37" s="17"/>
      <c r="F37" s="18"/>
      <c r="G37" s="17"/>
      <c r="H37" s="18"/>
      <c r="I37" s="17"/>
      <c r="J37" s="18"/>
      <c r="K37" s="17"/>
      <c r="L37" s="18"/>
      <c r="N37" s="17"/>
      <c r="O37" s="18"/>
    </row>
    <row r="39" spans="1:15" ht="18.75" customHeight="1" x14ac:dyDescent="0.15">
      <c r="A39" s="8" t="s">
        <v>11</v>
      </c>
      <c r="D39" s="23" t="str">
        <f>(IF(G39="","",D$3))</f>
        <v/>
      </c>
      <c r="E39" s="23"/>
      <c r="F39" s="14" t="str">
        <f>IF(G39="","","―")</f>
        <v/>
      </c>
      <c r="G39" s="14" t="str">
        <f>IF(OR(G34="",MIN(6,N$4)=G34),"",MIN(6,N$4))</f>
        <v/>
      </c>
      <c r="H39" s="8" t="s">
        <v>10</v>
      </c>
    </row>
    <row r="40" spans="1:15" ht="18.75" customHeight="1" x14ac:dyDescent="0.15">
      <c r="A40" s="21" t="s">
        <v>4</v>
      </c>
      <c r="B40" s="21"/>
      <c r="C40" s="19">
        <v>1</v>
      </c>
      <c r="D40" s="20"/>
      <c r="E40" s="19">
        <v>2</v>
      </c>
      <c r="F40" s="20"/>
      <c r="G40" s="19">
        <v>3</v>
      </c>
      <c r="H40" s="20"/>
      <c r="I40" s="19">
        <v>4</v>
      </c>
      <c r="J40" s="20"/>
      <c r="K40" s="19">
        <v>5</v>
      </c>
      <c r="L40" s="20"/>
      <c r="N40" s="19" t="s">
        <v>9</v>
      </c>
      <c r="O40" s="20"/>
    </row>
    <row r="41" spans="1:15" ht="18.75" customHeight="1" x14ac:dyDescent="0.15">
      <c r="A41" s="22" t="s">
        <v>21</v>
      </c>
      <c r="B41" s="21"/>
      <c r="C41" s="15"/>
      <c r="D41" s="16"/>
      <c r="E41" s="15"/>
      <c r="F41" s="16"/>
      <c r="G41" s="15"/>
      <c r="H41" s="16"/>
      <c r="I41" s="15"/>
      <c r="J41" s="16"/>
      <c r="K41" s="15"/>
      <c r="L41" s="16"/>
      <c r="N41" s="15"/>
      <c r="O41" s="16"/>
    </row>
    <row r="42" spans="1:15" ht="18.75" customHeight="1" x14ac:dyDescent="0.15">
      <c r="A42" s="21"/>
      <c r="B42" s="21"/>
      <c r="C42" s="17"/>
      <c r="D42" s="18"/>
      <c r="E42" s="17"/>
      <c r="F42" s="18"/>
      <c r="G42" s="17"/>
      <c r="H42" s="18"/>
      <c r="I42" s="17"/>
      <c r="J42" s="18"/>
      <c r="K42" s="17"/>
      <c r="L42" s="18"/>
      <c r="N42" s="17"/>
      <c r="O42" s="18"/>
    </row>
  </sheetData>
  <mergeCells count="96">
    <mergeCell ref="B7:C7"/>
    <mergeCell ref="B8:C8"/>
    <mergeCell ref="B9:C9"/>
    <mergeCell ref="B10:C10"/>
    <mergeCell ref="B11:C11"/>
    <mergeCell ref="D3:E3"/>
    <mergeCell ref="N41:O42"/>
    <mergeCell ref="D14:E14"/>
    <mergeCell ref="D19:E19"/>
    <mergeCell ref="D24:E24"/>
    <mergeCell ref="D29:E29"/>
    <mergeCell ref="D34:E34"/>
    <mergeCell ref="D39:E39"/>
    <mergeCell ref="N36:O37"/>
    <mergeCell ref="N40:O40"/>
    <mergeCell ref="N31:O32"/>
    <mergeCell ref="A41:B42"/>
    <mergeCell ref="C41:D42"/>
    <mergeCell ref="E41:F42"/>
    <mergeCell ref="G41:H42"/>
    <mergeCell ref="I41:J42"/>
    <mergeCell ref="K41:L42"/>
    <mergeCell ref="A40:B40"/>
    <mergeCell ref="C40:D40"/>
    <mergeCell ref="E40:F40"/>
    <mergeCell ref="G40:H40"/>
    <mergeCell ref="I40:J40"/>
    <mergeCell ref="K40:L40"/>
    <mergeCell ref="G35:H35"/>
    <mergeCell ref="I35:J35"/>
    <mergeCell ref="K35:L35"/>
    <mergeCell ref="A36:B37"/>
    <mergeCell ref="C36:D37"/>
    <mergeCell ref="E36:F37"/>
    <mergeCell ref="G36:H37"/>
    <mergeCell ref="I36:J37"/>
    <mergeCell ref="K36:L37"/>
    <mergeCell ref="N35:O35"/>
    <mergeCell ref="A31:B32"/>
    <mergeCell ref="C31:D32"/>
    <mergeCell ref="E31:F32"/>
    <mergeCell ref="G31:H32"/>
    <mergeCell ref="I31:J32"/>
    <mergeCell ref="K31:L32"/>
    <mergeCell ref="A35:B35"/>
    <mergeCell ref="C35:D35"/>
    <mergeCell ref="E35:F35"/>
    <mergeCell ref="N26:O27"/>
    <mergeCell ref="A30:B30"/>
    <mergeCell ref="C30:D30"/>
    <mergeCell ref="E30:F30"/>
    <mergeCell ref="G30:H30"/>
    <mergeCell ref="I30:J30"/>
    <mergeCell ref="K30:L30"/>
    <mergeCell ref="N30:O30"/>
    <mergeCell ref="A26:B27"/>
    <mergeCell ref="C26:D27"/>
    <mergeCell ref="E26:F27"/>
    <mergeCell ref="G26:H27"/>
    <mergeCell ref="I26:J27"/>
    <mergeCell ref="K26:L27"/>
    <mergeCell ref="N21:O22"/>
    <mergeCell ref="A25:B25"/>
    <mergeCell ref="C25:D25"/>
    <mergeCell ref="E25:F25"/>
    <mergeCell ref="G25:H25"/>
    <mergeCell ref="I25:J25"/>
    <mergeCell ref="K25:L25"/>
    <mergeCell ref="N25:O25"/>
    <mergeCell ref="G20:H20"/>
    <mergeCell ref="I20:J20"/>
    <mergeCell ref="K20:L20"/>
    <mergeCell ref="N20:O20"/>
    <mergeCell ref="A21:B22"/>
    <mergeCell ref="C21:D22"/>
    <mergeCell ref="E21:F22"/>
    <mergeCell ref="G21:H22"/>
    <mergeCell ref="I21:J22"/>
    <mergeCell ref="K21:L22"/>
    <mergeCell ref="C15:D15"/>
    <mergeCell ref="A15:B15"/>
    <mergeCell ref="A16:B17"/>
    <mergeCell ref="A20:B20"/>
    <mergeCell ref="C20:D20"/>
    <mergeCell ref="E20:F20"/>
    <mergeCell ref="C16:D17"/>
    <mergeCell ref="N16:O17"/>
    <mergeCell ref="N15:O15"/>
    <mergeCell ref="K15:L15"/>
    <mergeCell ref="I15:J15"/>
    <mergeCell ref="G15:H15"/>
    <mergeCell ref="E15:F15"/>
    <mergeCell ref="E16:F17"/>
    <mergeCell ref="G16:H17"/>
    <mergeCell ref="I16:J17"/>
    <mergeCell ref="K16:L17"/>
  </mergeCells>
  <phoneticPr fontId="1"/>
  <dataValidations count="2">
    <dataValidation type="list" allowBlank="1" showInputMessage="1" showErrorMessage="1" sqref="K3" xr:uid="{A2C4C846-87A7-43A2-8BCD-DA38A6A5DEC0}">
      <formula1>"Ａ,Ｂ,Ｃ,Ｄ,Ｅ"</formula1>
    </dataValidation>
    <dataValidation type="list" allowBlank="1" showInputMessage="1" showErrorMessage="1" sqref="D3:E3" xr:uid="{703DE71B-5E22-4834-9DD4-F8164CCF93C3}">
      <formula1>"北見,端野,常呂,留辺蘂"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1F81-D88B-41B1-803D-49CE49D33CA8}">
  <dimension ref="A1:O42"/>
  <sheetViews>
    <sheetView view="pageBreakPreview" zoomScaleNormal="100" zoomScaleSheetLayoutView="100" workbookViewId="0"/>
  </sheetViews>
  <sheetFormatPr defaultColWidth="5.75" defaultRowHeight="18.75" customHeight="1" x14ac:dyDescent="0.15"/>
  <cols>
    <col min="1" max="12" width="5.75" style="1"/>
    <col min="13" max="13" width="5.75" style="2"/>
    <col min="14" max="16384" width="5.75" style="1"/>
  </cols>
  <sheetData>
    <row r="1" spans="1:15" ht="18.75" customHeight="1" x14ac:dyDescent="0.15">
      <c r="A1" s="1" t="s">
        <v>0</v>
      </c>
    </row>
    <row r="3" spans="1:15" ht="24" x14ac:dyDescent="0.15">
      <c r="A3" s="1" t="s">
        <v>1</v>
      </c>
      <c r="D3" s="26" t="str">
        <f>'北見～留辺蘂評価表（P.1）'!D3:E3</f>
        <v>北見</v>
      </c>
      <c r="E3" s="26"/>
      <c r="H3" s="1" t="s">
        <v>3</v>
      </c>
      <c r="K3" s="5" t="str">
        <f>'北見～留辺蘂評価表（P.1）'!K3</f>
        <v>Ａ</v>
      </c>
    </row>
    <row r="4" spans="1:15" ht="18.75" customHeight="1" x14ac:dyDescent="0.15">
      <c r="M4" s="7" t="s">
        <v>18</v>
      </c>
      <c r="N4" s="1">
        <f>'北見～留辺蘂評価表（P.1）'!N4</f>
        <v>3</v>
      </c>
      <c r="O4" s="1" t="s">
        <v>17</v>
      </c>
    </row>
    <row r="5" spans="1:15" ht="25.5" customHeight="1" x14ac:dyDescent="0.15">
      <c r="B5" s="3"/>
      <c r="C5" s="3"/>
    </row>
    <row r="6" spans="1:15" ht="9" customHeight="1" x14ac:dyDescent="0.15">
      <c r="B6" s="4"/>
      <c r="D6" s="3"/>
    </row>
    <row r="7" spans="1:15" ht="18.75" customHeight="1" x14ac:dyDescent="0.15">
      <c r="B7" s="27" t="s">
        <v>12</v>
      </c>
      <c r="C7" s="27"/>
      <c r="D7" s="3" t="s">
        <v>5</v>
      </c>
    </row>
    <row r="8" spans="1:15" ht="18.75" customHeight="1" x14ac:dyDescent="0.15">
      <c r="B8" s="27" t="s">
        <v>13</v>
      </c>
      <c r="C8" s="27"/>
      <c r="D8" s="3" t="s">
        <v>6</v>
      </c>
    </row>
    <row r="9" spans="1:15" ht="18.75" customHeight="1" x14ac:dyDescent="0.15">
      <c r="B9" s="27" t="s">
        <v>14</v>
      </c>
      <c r="C9" s="27"/>
      <c r="D9" s="3" t="s">
        <v>7</v>
      </c>
    </row>
    <row r="10" spans="1:15" ht="18.75" customHeight="1" x14ac:dyDescent="0.15">
      <c r="B10" s="27" t="s">
        <v>15</v>
      </c>
      <c r="C10" s="27"/>
      <c r="D10" s="3" t="s">
        <v>8</v>
      </c>
    </row>
    <row r="11" spans="1:15" ht="18.75" customHeight="1" x14ac:dyDescent="0.15">
      <c r="B11" s="27" t="s">
        <v>16</v>
      </c>
      <c r="C11" s="27"/>
      <c r="D11" s="3" t="s">
        <v>20</v>
      </c>
    </row>
    <row r="14" spans="1:15" ht="18.75" customHeight="1" x14ac:dyDescent="0.15">
      <c r="A14" s="1" t="s">
        <v>11</v>
      </c>
      <c r="D14" s="28" t="str">
        <f>(IF(G14="","",D$3))</f>
        <v/>
      </c>
      <c r="E14" s="28"/>
      <c r="F14" s="6" t="str">
        <f>IF(G14="","","―")</f>
        <v/>
      </c>
      <c r="G14" s="6" t="str">
        <f>IF(OR('北見～留辺蘂評価表（P.1）'!G39="",MIN(7,N$4)='北見～留辺蘂評価表（P.1）'!G39),"",MIN(7,N$4))</f>
        <v/>
      </c>
      <c r="H14" s="1" t="s">
        <v>10</v>
      </c>
    </row>
    <row r="15" spans="1:15" ht="18.75" customHeight="1" x14ac:dyDescent="0.15">
      <c r="A15" s="29" t="s">
        <v>4</v>
      </c>
      <c r="B15" s="29"/>
      <c r="C15" s="30">
        <v>1</v>
      </c>
      <c r="D15" s="31"/>
      <c r="E15" s="30">
        <v>2</v>
      </c>
      <c r="F15" s="31"/>
      <c r="G15" s="30">
        <v>3</v>
      </c>
      <c r="H15" s="31"/>
      <c r="I15" s="30">
        <v>4</v>
      </c>
      <c r="J15" s="31"/>
      <c r="K15" s="30">
        <v>5</v>
      </c>
      <c r="L15" s="31"/>
      <c r="N15" s="30" t="s">
        <v>9</v>
      </c>
      <c r="O15" s="31"/>
    </row>
    <row r="16" spans="1:15" ht="18.75" customHeight="1" x14ac:dyDescent="0.15">
      <c r="A16" s="22" t="s">
        <v>21</v>
      </c>
      <c r="B16" s="21"/>
      <c r="C16" s="32"/>
      <c r="D16" s="33"/>
      <c r="E16" s="32"/>
      <c r="F16" s="33"/>
      <c r="G16" s="32"/>
      <c r="H16" s="33"/>
      <c r="I16" s="32"/>
      <c r="J16" s="33"/>
      <c r="K16" s="32"/>
      <c r="L16" s="33"/>
      <c r="N16" s="32"/>
      <c r="O16" s="33"/>
    </row>
    <row r="17" spans="1:15" ht="18.75" customHeight="1" x14ac:dyDescent="0.15">
      <c r="A17" s="21"/>
      <c r="B17" s="21"/>
      <c r="C17" s="34"/>
      <c r="D17" s="35"/>
      <c r="E17" s="34"/>
      <c r="F17" s="35"/>
      <c r="G17" s="34"/>
      <c r="H17" s="35"/>
      <c r="I17" s="34"/>
      <c r="J17" s="35"/>
      <c r="K17" s="34"/>
      <c r="L17" s="35"/>
      <c r="N17" s="34"/>
      <c r="O17" s="35"/>
    </row>
    <row r="19" spans="1:15" ht="18.75" customHeight="1" x14ac:dyDescent="0.15">
      <c r="A19" s="1" t="s">
        <v>11</v>
      </c>
      <c r="D19" s="28" t="str">
        <f>(IF(G19="","",D$3))</f>
        <v/>
      </c>
      <c r="E19" s="28"/>
      <c r="F19" s="6" t="str">
        <f>IF(G19="","","―")</f>
        <v/>
      </c>
      <c r="G19" s="6" t="str">
        <f>IF(OR(G14="",MIN(8,N$4)=G14),"",MIN(8,N$4))</f>
        <v/>
      </c>
      <c r="H19" s="1" t="s">
        <v>10</v>
      </c>
    </row>
    <row r="20" spans="1:15" ht="18.75" customHeight="1" x14ac:dyDescent="0.15">
      <c r="A20" s="29" t="s">
        <v>4</v>
      </c>
      <c r="B20" s="29"/>
      <c r="C20" s="30">
        <v>1</v>
      </c>
      <c r="D20" s="31"/>
      <c r="E20" s="30">
        <v>2</v>
      </c>
      <c r="F20" s="31"/>
      <c r="G20" s="30">
        <v>3</v>
      </c>
      <c r="H20" s="31"/>
      <c r="I20" s="30">
        <v>4</v>
      </c>
      <c r="J20" s="31"/>
      <c r="K20" s="30">
        <v>5</v>
      </c>
      <c r="L20" s="31"/>
      <c r="N20" s="30" t="s">
        <v>9</v>
      </c>
      <c r="O20" s="31"/>
    </row>
    <row r="21" spans="1:15" ht="18.75" customHeight="1" x14ac:dyDescent="0.15">
      <c r="A21" s="22" t="s">
        <v>21</v>
      </c>
      <c r="B21" s="21"/>
      <c r="C21" s="32"/>
      <c r="D21" s="33"/>
      <c r="E21" s="32"/>
      <c r="F21" s="33"/>
      <c r="G21" s="32"/>
      <c r="H21" s="33"/>
      <c r="I21" s="32"/>
      <c r="J21" s="33"/>
      <c r="K21" s="32"/>
      <c r="L21" s="33"/>
      <c r="N21" s="32"/>
      <c r="O21" s="33"/>
    </row>
    <row r="22" spans="1:15" ht="18.75" customHeight="1" x14ac:dyDescent="0.15">
      <c r="A22" s="21"/>
      <c r="B22" s="21"/>
      <c r="C22" s="34"/>
      <c r="D22" s="35"/>
      <c r="E22" s="34"/>
      <c r="F22" s="35"/>
      <c r="G22" s="34"/>
      <c r="H22" s="35"/>
      <c r="I22" s="34"/>
      <c r="J22" s="35"/>
      <c r="K22" s="34"/>
      <c r="L22" s="35"/>
      <c r="N22" s="34"/>
      <c r="O22" s="35"/>
    </row>
    <row r="24" spans="1:15" ht="18.75" customHeight="1" x14ac:dyDescent="0.15">
      <c r="A24" s="1" t="s">
        <v>11</v>
      </c>
      <c r="D24" s="28" t="str">
        <f>(IF(G24="","",D$3))</f>
        <v/>
      </c>
      <c r="E24" s="28"/>
      <c r="F24" s="6" t="str">
        <f>IF(G24="","","―")</f>
        <v/>
      </c>
      <c r="G24" s="6" t="str">
        <f>IF(OR(G19="",MIN(9,N$4)=G19),"",MIN(9,N$4))</f>
        <v/>
      </c>
      <c r="H24" s="1" t="s">
        <v>10</v>
      </c>
    </row>
    <row r="25" spans="1:15" ht="18.75" customHeight="1" x14ac:dyDescent="0.15">
      <c r="A25" s="29" t="s">
        <v>4</v>
      </c>
      <c r="B25" s="29"/>
      <c r="C25" s="30">
        <v>1</v>
      </c>
      <c r="D25" s="31"/>
      <c r="E25" s="30">
        <v>2</v>
      </c>
      <c r="F25" s="31"/>
      <c r="G25" s="30">
        <v>3</v>
      </c>
      <c r="H25" s="31"/>
      <c r="I25" s="30">
        <v>4</v>
      </c>
      <c r="J25" s="31"/>
      <c r="K25" s="30">
        <v>5</v>
      </c>
      <c r="L25" s="31"/>
      <c r="N25" s="30" t="s">
        <v>9</v>
      </c>
      <c r="O25" s="31"/>
    </row>
    <row r="26" spans="1:15" ht="18.75" customHeight="1" x14ac:dyDescent="0.15">
      <c r="A26" s="22" t="s">
        <v>21</v>
      </c>
      <c r="B26" s="21"/>
      <c r="C26" s="32"/>
      <c r="D26" s="33"/>
      <c r="E26" s="32"/>
      <c r="F26" s="33"/>
      <c r="G26" s="32"/>
      <c r="H26" s="33"/>
      <c r="I26" s="32"/>
      <c r="J26" s="33"/>
      <c r="K26" s="32"/>
      <c r="L26" s="33"/>
      <c r="N26" s="32"/>
      <c r="O26" s="33"/>
    </row>
    <row r="27" spans="1:15" ht="18.75" customHeight="1" x14ac:dyDescent="0.15">
      <c r="A27" s="21"/>
      <c r="B27" s="21"/>
      <c r="C27" s="34"/>
      <c r="D27" s="35"/>
      <c r="E27" s="34"/>
      <c r="F27" s="35"/>
      <c r="G27" s="34"/>
      <c r="H27" s="35"/>
      <c r="I27" s="34"/>
      <c r="J27" s="35"/>
      <c r="K27" s="34"/>
      <c r="L27" s="35"/>
      <c r="N27" s="34"/>
      <c r="O27" s="35"/>
    </row>
    <row r="29" spans="1:15" ht="18.75" customHeight="1" x14ac:dyDescent="0.15">
      <c r="A29" s="1" t="s">
        <v>11</v>
      </c>
      <c r="D29" s="28" t="str">
        <f>(IF(G29="","",D$3))</f>
        <v/>
      </c>
      <c r="E29" s="28"/>
      <c r="F29" s="6" t="str">
        <f>IF(G29="","","―")</f>
        <v/>
      </c>
      <c r="G29" s="6" t="str">
        <f>IF(OR(G24="",MIN(10,N$4)=G24),"",MIN(10,N$4))</f>
        <v/>
      </c>
      <c r="H29" s="1" t="s">
        <v>10</v>
      </c>
    </row>
    <row r="30" spans="1:15" ht="18.75" customHeight="1" x14ac:dyDescent="0.15">
      <c r="A30" s="29" t="s">
        <v>4</v>
      </c>
      <c r="B30" s="29"/>
      <c r="C30" s="30">
        <v>1</v>
      </c>
      <c r="D30" s="31"/>
      <c r="E30" s="30">
        <v>2</v>
      </c>
      <c r="F30" s="31"/>
      <c r="G30" s="30">
        <v>3</v>
      </c>
      <c r="H30" s="31"/>
      <c r="I30" s="30">
        <v>4</v>
      </c>
      <c r="J30" s="31"/>
      <c r="K30" s="30">
        <v>5</v>
      </c>
      <c r="L30" s="31"/>
      <c r="N30" s="30" t="s">
        <v>9</v>
      </c>
      <c r="O30" s="31"/>
    </row>
    <row r="31" spans="1:15" ht="18.75" customHeight="1" x14ac:dyDescent="0.15">
      <c r="A31" s="22" t="s">
        <v>21</v>
      </c>
      <c r="B31" s="21"/>
      <c r="C31" s="32"/>
      <c r="D31" s="33"/>
      <c r="E31" s="32"/>
      <c r="F31" s="33"/>
      <c r="G31" s="32"/>
      <c r="H31" s="33"/>
      <c r="I31" s="32"/>
      <c r="J31" s="33"/>
      <c r="K31" s="32"/>
      <c r="L31" s="33"/>
      <c r="N31" s="32"/>
      <c r="O31" s="33"/>
    </row>
    <row r="32" spans="1:15" ht="18.75" customHeight="1" x14ac:dyDescent="0.15">
      <c r="A32" s="21"/>
      <c r="B32" s="21"/>
      <c r="C32" s="34"/>
      <c r="D32" s="35"/>
      <c r="E32" s="34"/>
      <c r="F32" s="35"/>
      <c r="G32" s="34"/>
      <c r="H32" s="35"/>
      <c r="I32" s="34"/>
      <c r="J32" s="35"/>
      <c r="K32" s="34"/>
      <c r="L32" s="35"/>
      <c r="N32" s="34"/>
      <c r="O32" s="35"/>
    </row>
    <row r="34" spans="1:15" ht="18.75" customHeight="1" x14ac:dyDescent="0.15">
      <c r="A34" s="1" t="s">
        <v>11</v>
      </c>
      <c r="D34" s="28" t="str">
        <f>(IF(G34="","",D$3))</f>
        <v/>
      </c>
      <c r="E34" s="28"/>
      <c r="F34" s="6" t="str">
        <f>IF(G34="","","―")</f>
        <v/>
      </c>
      <c r="G34" s="6" t="str">
        <f>IF(OR(G29="",MIN(11,N$4)=G29),"",MIN(11,N$4))</f>
        <v/>
      </c>
      <c r="H34" s="1" t="s">
        <v>10</v>
      </c>
    </row>
    <row r="35" spans="1:15" ht="18.75" customHeight="1" x14ac:dyDescent="0.15">
      <c r="A35" s="29" t="s">
        <v>4</v>
      </c>
      <c r="B35" s="29"/>
      <c r="C35" s="30">
        <v>1</v>
      </c>
      <c r="D35" s="31"/>
      <c r="E35" s="30">
        <v>2</v>
      </c>
      <c r="F35" s="31"/>
      <c r="G35" s="30">
        <v>3</v>
      </c>
      <c r="H35" s="31"/>
      <c r="I35" s="30">
        <v>4</v>
      </c>
      <c r="J35" s="31"/>
      <c r="K35" s="30">
        <v>5</v>
      </c>
      <c r="L35" s="31"/>
      <c r="N35" s="30" t="s">
        <v>9</v>
      </c>
      <c r="O35" s="31"/>
    </row>
    <row r="36" spans="1:15" ht="18.75" customHeight="1" x14ac:dyDescent="0.15">
      <c r="A36" s="22" t="s">
        <v>21</v>
      </c>
      <c r="B36" s="21"/>
      <c r="C36" s="32"/>
      <c r="D36" s="33"/>
      <c r="E36" s="32"/>
      <c r="F36" s="33"/>
      <c r="G36" s="32"/>
      <c r="H36" s="33"/>
      <c r="I36" s="32"/>
      <c r="J36" s="33"/>
      <c r="K36" s="32"/>
      <c r="L36" s="33"/>
      <c r="N36" s="32"/>
      <c r="O36" s="33"/>
    </row>
    <row r="37" spans="1:15" ht="18.75" customHeight="1" x14ac:dyDescent="0.15">
      <c r="A37" s="21"/>
      <c r="B37" s="21"/>
      <c r="C37" s="34"/>
      <c r="D37" s="35"/>
      <c r="E37" s="34"/>
      <c r="F37" s="35"/>
      <c r="G37" s="34"/>
      <c r="H37" s="35"/>
      <c r="I37" s="34"/>
      <c r="J37" s="35"/>
      <c r="K37" s="34"/>
      <c r="L37" s="35"/>
      <c r="N37" s="34"/>
      <c r="O37" s="35"/>
    </row>
    <row r="39" spans="1:15" ht="18.75" customHeight="1" x14ac:dyDescent="0.15">
      <c r="A39" s="1" t="s">
        <v>11</v>
      </c>
      <c r="D39" s="28" t="str">
        <f>(IF(G39="","",D$3))</f>
        <v/>
      </c>
      <c r="E39" s="28"/>
      <c r="F39" s="6" t="str">
        <f>IF(G39="","","―")</f>
        <v/>
      </c>
      <c r="G39" s="6" t="str">
        <f>IF(OR(G34="",MIN(12,N$4)=G34),"",MIN(12,N$4))</f>
        <v/>
      </c>
      <c r="H39" s="1" t="s">
        <v>10</v>
      </c>
    </row>
    <row r="40" spans="1:15" ht="18.75" customHeight="1" x14ac:dyDescent="0.15">
      <c r="A40" s="29" t="s">
        <v>4</v>
      </c>
      <c r="B40" s="29"/>
      <c r="C40" s="30">
        <v>1</v>
      </c>
      <c r="D40" s="31"/>
      <c r="E40" s="30">
        <v>2</v>
      </c>
      <c r="F40" s="31"/>
      <c r="G40" s="30">
        <v>3</v>
      </c>
      <c r="H40" s="31"/>
      <c r="I40" s="30">
        <v>4</v>
      </c>
      <c r="J40" s="31"/>
      <c r="K40" s="30">
        <v>5</v>
      </c>
      <c r="L40" s="31"/>
      <c r="N40" s="30" t="s">
        <v>9</v>
      </c>
      <c r="O40" s="31"/>
    </row>
    <row r="41" spans="1:15" ht="18.75" customHeight="1" x14ac:dyDescent="0.15">
      <c r="A41" s="22" t="s">
        <v>21</v>
      </c>
      <c r="B41" s="21"/>
      <c r="C41" s="32"/>
      <c r="D41" s="33"/>
      <c r="E41" s="32"/>
      <c r="F41" s="33"/>
      <c r="G41" s="32"/>
      <c r="H41" s="33"/>
      <c r="I41" s="32"/>
      <c r="J41" s="33"/>
      <c r="K41" s="32"/>
      <c r="L41" s="33"/>
      <c r="N41" s="32"/>
      <c r="O41" s="33"/>
    </row>
    <row r="42" spans="1:15" ht="18.75" customHeight="1" x14ac:dyDescent="0.15">
      <c r="A42" s="21"/>
      <c r="B42" s="21"/>
      <c r="C42" s="34"/>
      <c r="D42" s="35"/>
      <c r="E42" s="34"/>
      <c r="F42" s="35"/>
      <c r="G42" s="34"/>
      <c r="H42" s="35"/>
      <c r="I42" s="34"/>
      <c r="J42" s="35"/>
      <c r="K42" s="34"/>
      <c r="L42" s="35"/>
      <c r="N42" s="34"/>
      <c r="O42" s="35"/>
    </row>
  </sheetData>
  <sheetProtection sheet="1"/>
  <mergeCells count="96">
    <mergeCell ref="K40:L40"/>
    <mergeCell ref="N40:O40"/>
    <mergeCell ref="A41:B42"/>
    <mergeCell ref="C41:D42"/>
    <mergeCell ref="E41:F42"/>
    <mergeCell ref="G41:H42"/>
    <mergeCell ref="I41:J42"/>
    <mergeCell ref="K41:L42"/>
    <mergeCell ref="N41:O42"/>
    <mergeCell ref="D39:E39"/>
    <mergeCell ref="A40:B40"/>
    <mergeCell ref="C40:D40"/>
    <mergeCell ref="E40:F40"/>
    <mergeCell ref="G40:H40"/>
    <mergeCell ref="I40:J40"/>
    <mergeCell ref="K35:L35"/>
    <mergeCell ref="N35:O35"/>
    <mergeCell ref="A36:B37"/>
    <mergeCell ref="C36:D37"/>
    <mergeCell ref="E36:F37"/>
    <mergeCell ref="G36:H37"/>
    <mergeCell ref="I36:J37"/>
    <mergeCell ref="K36:L37"/>
    <mergeCell ref="N36:O37"/>
    <mergeCell ref="D34:E34"/>
    <mergeCell ref="A35:B35"/>
    <mergeCell ref="C35:D35"/>
    <mergeCell ref="E35:F35"/>
    <mergeCell ref="G35:H35"/>
    <mergeCell ref="I35:J35"/>
    <mergeCell ref="K30:L30"/>
    <mergeCell ref="N30:O30"/>
    <mergeCell ref="A31:B32"/>
    <mergeCell ref="C31:D32"/>
    <mergeCell ref="E31:F32"/>
    <mergeCell ref="G31:H32"/>
    <mergeCell ref="I31:J32"/>
    <mergeCell ref="K31:L32"/>
    <mergeCell ref="N31:O32"/>
    <mergeCell ref="D29:E29"/>
    <mergeCell ref="A30:B30"/>
    <mergeCell ref="C30:D30"/>
    <mergeCell ref="E30:F30"/>
    <mergeCell ref="G30:H30"/>
    <mergeCell ref="I30:J30"/>
    <mergeCell ref="K25:L25"/>
    <mergeCell ref="N25:O25"/>
    <mergeCell ref="A26:B27"/>
    <mergeCell ref="C26:D27"/>
    <mergeCell ref="E26:F27"/>
    <mergeCell ref="G26:H27"/>
    <mergeCell ref="I26:J27"/>
    <mergeCell ref="K26:L27"/>
    <mergeCell ref="N26:O27"/>
    <mergeCell ref="D24:E24"/>
    <mergeCell ref="A25:B25"/>
    <mergeCell ref="C25:D25"/>
    <mergeCell ref="E25:F25"/>
    <mergeCell ref="G25:H25"/>
    <mergeCell ref="I25:J25"/>
    <mergeCell ref="K20:L20"/>
    <mergeCell ref="N20:O20"/>
    <mergeCell ref="A21:B22"/>
    <mergeCell ref="C21:D22"/>
    <mergeCell ref="E21:F22"/>
    <mergeCell ref="G21:H22"/>
    <mergeCell ref="I21:J22"/>
    <mergeCell ref="K21:L22"/>
    <mergeCell ref="N21:O22"/>
    <mergeCell ref="D19:E19"/>
    <mergeCell ref="A20:B20"/>
    <mergeCell ref="C20:D20"/>
    <mergeCell ref="E20:F20"/>
    <mergeCell ref="G20:H20"/>
    <mergeCell ref="I20:J20"/>
    <mergeCell ref="K15:L15"/>
    <mergeCell ref="N15:O15"/>
    <mergeCell ref="A16:B17"/>
    <mergeCell ref="C16:D17"/>
    <mergeCell ref="E16:F17"/>
    <mergeCell ref="G16:H17"/>
    <mergeCell ref="I16:J17"/>
    <mergeCell ref="K16:L17"/>
    <mergeCell ref="N16:O17"/>
    <mergeCell ref="D14:E14"/>
    <mergeCell ref="A15:B15"/>
    <mergeCell ref="C15:D15"/>
    <mergeCell ref="E15:F15"/>
    <mergeCell ref="G15:H15"/>
    <mergeCell ref="I15:J15"/>
    <mergeCell ref="D3:E3"/>
    <mergeCell ref="B7:C7"/>
    <mergeCell ref="B8:C8"/>
    <mergeCell ref="B9:C9"/>
    <mergeCell ref="B10:C10"/>
    <mergeCell ref="B11:C11"/>
  </mergeCells>
  <phoneticPr fontId="1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北見～留辺蘂評価表（P.1）</vt:lpstr>
      <vt:lpstr>北見～留辺蘂評価表（P.2）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KIN09032</dc:creator>
  <cp:lastModifiedBy>Hidenori Suzuki</cp:lastModifiedBy>
  <cp:lastPrinted>2012-05-10T05:00:34Z</cp:lastPrinted>
  <dcterms:created xsi:type="dcterms:W3CDTF">2010-05-26T02:38:48Z</dcterms:created>
  <dcterms:modified xsi:type="dcterms:W3CDTF">2025-09-26T16:52:43Z</dcterms:modified>
</cp:coreProperties>
</file>